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 refMode="R1C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<sst xmlns="http://schemas.openxmlformats.org/spreadsheetml/2006/main" count="48" uniqueCount="45">
  <si>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</si>
  <si>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</si>
  <si>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</si>
  <si>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</si>
  <si>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</si>
  <si>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</si>
  <si>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</si>
  <si>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</si>
  <si>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</si>
  <si>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</si>
  <si>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</si>
  <si>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</si>
  <si>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</si>
  <si>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</si>
  <si>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</si>
  <si>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</si>
  <si>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</si>
  <si>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</si>
  <si>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</si>
  <si>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</si>
  <si>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</si>
  <si>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</si>
  <si>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</si>
  <si>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</si>
  <si>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</si>
  <si>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</si>
  <si>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</si>
  <si>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</si>
  <si>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</si>
  <si>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</si>
  <si>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</si>
  <si>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</si>
  <si>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</si>
  <si>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</si>
  <si>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</si>
  <si>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</si>
  <si>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</si>
  <si>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</si>
  <si>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</si>
  <si>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</si>
  <si>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</si>
  <si>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</si>
  <si>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27.08.2014</t>
  </si>
  <si>
    <t>Касові видатки станом на 27.08.2014</t>
  </si>
  <si>
    <t>Капітальний ремонт вулично-дорожньої мережі (в т.ч. за рахунок залишку субвенції з державного бюджету - 1750,57281 грн.)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</si>
</sst>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  <xf numFmtId="171" fontId="22" fillId="0" borderId="10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1">
          <cell r="E41">
            <v>7704.30916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6.125" style="3" hidden="1" customWidth="1"/>
    <col min="7" max="7" width="11.00390625" style="3" customWidth="1"/>
    <col min="8" max="16384" width="9.00390625" style="3" customWidth="1"/>
  </cols>
  <sheetData>
    <row r="1" spans="1:5" ht="26.25" customHeight="1">
      <c r="A1" s="74"/>
      <c r="B1" s="74"/>
      <c r="C1" s="74"/>
      <c r="D1" s="74"/>
      <c r="E1" s="74"/>
    </row>
    <row r="2" spans="1:5" ht="39.75" customHeight="1">
      <c r="A2" s="75" t="s">
        <v>36</v>
      </c>
      <c r="B2" s="75"/>
      <c r="C2" s="75"/>
      <c r="D2" s="75"/>
      <c r="E2" s="75"/>
    </row>
    <row r="3" spans="2:5" ht="18.75">
      <c r="B3" s="4"/>
      <c r="C3" s="5"/>
      <c r="D3" s="6"/>
      <c r="E3" s="7" t="s">
        <v>34</v>
      </c>
    </row>
    <row r="4" spans="1:6" ht="95.25" customHeight="1">
      <c r="A4" s="83" t="s">
        <v>0</v>
      </c>
      <c r="B4" s="83" t="s">
        <v>14</v>
      </c>
      <c r="C4" s="84" t="s">
        <v>37</v>
      </c>
      <c r="D4" s="63" t="s">
        <v>42</v>
      </c>
      <c r="E4" s="82" t="s">
        <v>35</v>
      </c>
      <c r="F4" s="82" t="s">
        <v>43</v>
      </c>
    </row>
    <row r="5" spans="1:6" s="6" customFormat="1" ht="21" customHeight="1" hidden="1">
      <c r="A5" s="83"/>
      <c r="B5" s="83"/>
      <c r="C5" s="84"/>
      <c r="D5" s="8"/>
      <c r="E5" s="82"/>
      <c r="F5" s="82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5" t="s">
        <v>15</v>
      </c>
      <c r="B7" s="85"/>
      <c r="C7" s="85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939.81002</v>
      </c>
      <c r="E8" s="14">
        <f>D8/C8</f>
        <v>0.25597440283262973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207.32345</v>
      </c>
      <c r="E9" s="14">
        <f>D9/C9</f>
        <v>0.7733064155165983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'!E41</f>
        <v>7704.30916</v>
      </c>
      <c r="E10" s="14">
        <f>D10/C10</f>
        <v>0.5760661851353372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8851.44263</v>
      </c>
      <c r="E11" s="18">
        <f>D11/C11</f>
        <v>0.5112421812910083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8851.44263</v>
      </c>
      <c r="E17" s="35">
        <f t="shared" si="0"/>
        <v>0.300927506471203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19377.16648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4762.036289999998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14615.130190000002</v>
      </c>
      <c r="E20" s="38"/>
      <c r="F20" s="71"/>
    </row>
    <row r="21" spans="1:6" s="36" customFormat="1" ht="36.75" customHeight="1">
      <c r="A21" s="76" t="s">
        <v>21</v>
      </c>
      <c r="B21" s="77"/>
      <c r="C21" s="77"/>
      <c r="D21" s="77"/>
      <c r="E21" s="78"/>
      <c r="F21" s="71"/>
    </row>
    <row r="22" spans="1:6" s="36" customFormat="1" ht="25.5" customHeight="1">
      <c r="A22" s="79" t="s">
        <v>22</v>
      </c>
      <c r="B22" s="80"/>
      <c r="C22" s="80"/>
      <c r="D22" s="80"/>
      <c r="E22" s="81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1316.51736</v>
      </c>
      <c r="E23" s="18">
        <f>D23/C23</f>
        <v>0.05317529029554156</v>
      </c>
      <c r="F23" s="42">
        <f>F24+F34</f>
        <v>1182.99068</v>
      </c>
      <c r="G23" s="87"/>
      <c r="H23" s="87"/>
      <c r="I23" s="87"/>
      <c r="J23" s="87"/>
      <c r="K23" s="87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1251.51736</v>
      </c>
      <c r="E24" s="38">
        <f>D24/C24</f>
        <v>0.1177080425335267</v>
      </c>
      <c r="F24" s="24">
        <f>SUM(F25:F31)</f>
        <v>1117.99068</v>
      </c>
    </row>
    <row r="25" spans="1:7" ht="37.5">
      <c r="A25" s="43"/>
      <c r="B25" s="1" t="s">
        <v>1</v>
      </c>
      <c r="C25" s="13">
        <f>939.6+1000+500</f>
        <v>2439.6</v>
      </c>
      <c r="D25" s="89">
        <f>275.11826+44.844+19.1124+72.90011+34.34977+99.34021+72.81226+14.68514+109.64987+111.52318</f>
        <v>854.3352</v>
      </c>
      <c r="E25" s="38">
        <f>D25/C25</f>
        <v>0.3501947860304968</v>
      </c>
      <c r="F25" s="13">
        <v>755.99117</v>
      </c>
      <c r="G25" s="73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13">
        <f>4.70537</f>
        <v>4.70537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38">
        <f>D30/C30</f>
        <v>0.8588940806473958</v>
      </c>
      <c r="F30" s="13">
        <f>49.8816+19.4784+33.4692+61.7088+27.288+60.4736</f>
        <v>252.29960000000003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14125.680110000001</v>
      </c>
      <c r="D34" s="24">
        <f>D35+D36+D37+D38</f>
        <v>65</v>
      </c>
      <c r="E34" s="48">
        <f t="shared" si="1"/>
        <v>0.004601548349801898</v>
      </c>
      <c r="F34" s="24">
        <f>SUM(F35:F38)</f>
        <v>65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65</v>
      </c>
    </row>
    <row r="38" spans="1:6" ht="37.5">
      <c r="A38" s="43"/>
      <c r="B38" s="2" t="s">
        <v>44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79" t="s">
        <v>41</v>
      </c>
      <c r="B39" s="80"/>
      <c r="C39" s="80"/>
      <c r="D39" s="80"/>
      <c r="E39" s="81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18">
        <f t="shared" si="1"/>
        <v>0.05542201260644447</v>
      </c>
      <c r="F40" s="42">
        <f>F41</f>
        <v>101.5188</v>
      </c>
      <c r="G40" s="87"/>
      <c r="H40" s="87"/>
      <c r="I40" s="87"/>
      <c r="J40" s="87"/>
      <c r="K40" s="87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14">
        <f t="shared" si="1"/>
        <v>0.05542201260644447</v>
      </c>
      <c r="F41" s="45">
        <f>F42+F43</f>
        <v>101.5188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14">
        <f t="shared" si="1"/>
        <v>0.06215525840549236</v>
      </c>
      <c r="F43" s="46">
        <f>101.5188</f>
        <v>101.5188</v>
      </c>
    </row>
    <row r="44" spans="1:6" s="36" customFormat="1" ht="18.75" hidden="1">
      <c r="A44" s="50"/>
      <c r="B44" s="50"/>
      <c r="C44" s="50"/>
      <c r="D44" s="45">
        <f>D45+D46</f>
        <v>3149.0928000000004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1574.5464000000002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29413.780250000003</v>
      </c>
      <c r="D46" s="54">
        <f>D23+D40</f>
        <v>1574.5464000000002</v>
      </c>
      <c r="E46" s="18">
        <f t="shared" si="1"/>
        <v>0.053530909207088404</v>
      </c>
      <c r="F46" s="54">
        <f>F40+F23</f>
        <v>1284.5094800000002</v>
      </c>
    </row>
    <row r="47" spans="1:5" ht="21" customHeight="1">
      <c r="A47" s="88" t="s">
        <v>29</v>
      </c>
      <c r="B47" s="88"/>
      <c r="C47" s="88"/>
      <c r="D47" s="55"/>
      <c r="E47" s="55"/>
    </row>
    <row r="48" spans="1:5" ht="18.75">
      <c r="A48" s="86" t="s">
        <v>30</v>
      </c>
      <c r="B48" s="86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F4:F5"/>
    <mergeCell ref="A48:B48"/>
    <mergeCell ref="G23:K23"/>
    <mergeCell ref="A39:E39"/>
    <mergeCell ref="G40:K40"/>
    <mergeCell ref="A47:C47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2014-08-21T11:39:37Z</cp:lastPrinted>
  <dcterms:created xsi:type="dcterms:W3CDTF">2014-03-25T13:04:01Z</dcterms:created>
  <dcterms:modified xsi:type="dcterms:W3CDTF">2014-08-27T13:51:40Z</dcterms:modified>
  <cp:category/>
  <cp:version/>
  <cp:contentType/>
  <cp:contentStatus/>
</cp:coreProperties>
</file>